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latkinson/Desktop/"/>
    </mc:Choice>
  </mc:AlternateContent>
  <xr:revisionPtr revIDLastSave="0" documentId="13_ncr:1_{2662024E-4559-154B-8B40-542079D0DA33}" xr6:coauthVersionLast="47" xr6:coauthVersionMax="47" xr10:uidLastSave="{00000000-0000-0000-0000-000000000000}"/>
  <bookViews>
    <workbookView xWindow="4640" yWindow="500" windowWidth="19360" windowHeight="19220" xr2:uid="{8646222B-A789-C34D-884B-CF963ABC6B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J15" i="1" s="1"/>
  <c r="I9" i="1"/>
  <c r="I15" i="1" s="1"/>
  <c r="H9" i="1"/>
  <c r="H15" i="1" s="1"/>
  <c r="G9" i="1"/>
  <c r="G15" i="1" s="1"/>
  <c r="E9" i="1"/>
  <c r="E15" i="1" s="1"/>
  <c r="D9" i="1"/>
  <c r="D15" i="1" s="1"/>
  <c r="C9" i="1"/>
  <c r="C15" i="1" s="1"/>
  <c r="B9" i="1"/>
  <c r="B15" i="1" s="1"/>
  <c r="C45" i="1"/>
  <c r="D45" i="1"/>
  <c r="E45" i="1"/>
  <c r="G45" i="1"/>
  <c r="H45" i="1"/>
  <c r="I45" i="1"/>
  <c r="J45" i="1"/>
  <c r="B45" i="1"/>
  <c r="C42" i="1"/>
  <c r="D42" i="1"/>
  <c r="E42" i="1"/>
  <c r="G42" i="1"/>
  <c r="H42" i="1"/>
  <c r="I42" i="1"/>
  <c r="J42" i="1"/>
  <c r="B42" i="1"/>
  <c r="C39" i="1"/>
  <c r="D39" i="1"/>
  <c r="E39" i="1"/>
  <c r="G39" i="1"/>
  <c r="H39" i="1"/>
  <c r="I39" i="1"/>
  <c r="J39" i="1"/>
  <c r="B39" i="1"/>
  <c r="C36" i="1"/>
  <c r="D36" i="1"/>
  <c r="E36" i="1"/>
  <c r="G36" i="1"/>
  <c r="H36" i="1"/>
  <c r="I36" i="1"/>
  <c r="J36" i="1"/>
  <c r="B36" i="1"/>
  <c r="C33" i="1"/>
  <c r="D33" i="1"/>
  <c r="E33" i="1"/>
  <c r="G33" i="1"/>
  <c r="H33" i="1"/>
  <c r="I33" i="1"/>
  <c r="J33" i="1"/>
  <c r="B33" i="1"/>
  <c r="C30" i="1"/>
  <c r="D30" i="1"/>
  <c r="E30" i="1"/>
  <c r="G30" i="1"/>
  <c r="H30" i="1"/>
  <c r="I30" i="1"/>
  <c r="J30" i="1"/>
  <c r="B30" i="1"/>
  <c r="C27" i="1"/>
  <c r="D27" i="1"/>
  <c r="E27" i="1"/>
  <c r="G27" i="1"/>
  <c r="H27" i="1"/>
  <c r="I27" i="1"/>
  <c r="J27" i="1"/>
  <c r="B27" i="1"/>
  <c r="C24" i="1"/>
  <c r="D24" i="1"/>
  <c r="E24" i="1"/>
  <c r="G24" i="1"/>
  <c r="H24" i="1"/>
  <c r="I24" i="1"/>
  <c r="J24" i="1"/>
  <c r="B24" i="1"/>
  <c r="C21" i="1"/>
  <c r="D21" i="1"/>
  <c r="E21" i="1"/>
  <c r="G21" i="1"/>
  <c r="H21" i="1"/>
  <c r="I21" i="1"/>
  <c r="J21" i="1"/>
  <c r="B21" i="1"/>
  <c r="J44" i="1"/>
  <c r="I44" i="1"/>
  <c r="H44" i="1"/>
  <c r="G44" i="1"/>
  <c r="E44" i="1"/>
  <c r="D44" i="1"/>
  <c r="C44" i="1"/>
  <c r="B44" i="1"/>
  <c r="J41" i="1"/>
  <c r="I41" i="1"/>
  <c r="H41" i="1"/>
  <c r="G41" i="1"/>
  <c r="E41" i="1"/>
  <c r="D41" i="1"/>
  <c r="C41" i="1"/>
  <c r="B41" i="1"/>
  <c r="J38" i="1"/>
  <c r="I38" i="1"/>
  <c r="H38" i="1"/>
  <c r="G38" i="1"/>
  <c r="E38" i="1"/>
  <c r="D38" i="1"/>
  <c r="C38" i="1"/>
  <c r="B38" i="1"/>
  <c r="J35" i="1"/>
  <c r="I35" i="1"/>
  <c r="H35" i="1"/>
  <c r="G35" i="1"/>
  <c r="E35" i="1"/>
  <c r="D35" i="1"/>
  <c r="C35" i="1"/>
  <c r="B35" i="1"/>
  <c r="J32" i="1"/>
  <c r="I32" i="1"/>
  <c r="H32" i="1"/>
  <c r="G32" i="1"/>
  <c r="E32" i="1"/>
  <c r="D32" i="1"/>
  <c r="C32" i="1"/>
  <c r="B32" i="1"/>
  <c r="J29" i="1"/>
  <c r="I29" i="1"/>
  <c r="H29" i="1"/>
  <c r="G29" i="1"/>
  <c r="E29" i="1"/>
  <c r="D29" i="1"/>
  <c r="C29" i="1"/>
  <c r="B29" i="1"/>
  <c r="J26" i="1"/>
  <c r="I26" i="1"/>
  <c r="H26" i="1"/>
  <c r="G26" i="1"/>
  <c r="E26" i="1"/>
  <c r="D26" i="1"/>
  <c r="C26" i="1"/>
  <c r="B26" i="1"/>
  <c r="J23" i="1"/>
  <c r="I23" i="1"/>
  <c r="H23" i="1"/>
  <c r="G23" i="1"/>
  <c r="E23" i="1"/>
  <c r="D23" i="1"/>
  <c r="C23" i="1"/>
  <c r="B23" i="1"/>
  <c r="J20" i="1"/>
  <c r="I20" i="1"/>
  <c r="H20" i="1"/>
  <c r="G20" i="1"/>
  <c r="E20" i="1"/>
  <c r="D20" i="1"/>
  <c r="C20" i="1"/>
  <c r="B20" i="1"/>
  <c r="J17" i="1"/>
  <c r="C46" i="1"/>
  <c r="D46" i="1"/>
  <c r="E46" i="1"/>
  <c r="G46" i="1"/>
  <c r="H46" i="1"/>
  <c r="I46" i="1"/>
  <c r="J46" i="1"/>
  <c r="B46" i="1"/>
  <c r="I7" i="1"/>
  <c r="H7" i="1"/>
  <c r="G7" i="1"/>
  <c r="E7" i="1"/>
  <c r="D7" i="1"/>
  <c r="C7" i="1"/>
  <c r="B7" i="1"/>
  <c r="I17" i="1"/>
  <c r="H17" i="1"/>
  <c r="G17" i="1"/>
  <c r="E17" i="1"/>
  <c r="D17" i="1"/>
  <c r="C17" i="1"/>
  <c r="B17" i="1"/>
</calcChain>
</file>

<file path=xl/sharedStrings.xml><?xml version="1.0" encoding="utf-8"?>
<sst xmlns="http://schemas.openxmlformats.org/spreadsheetml/2006/main" count="65" uniqueCount="46">
  <si>
    <t>Nonimmigrant admissions</t>
  </si>
  <si>
    <t>Naturalizations</t>
  </si>
  <si>
    <t>Refugees</t>
  </si>
  <si>
    <t>Asylees</t>
  </si>
  <si>
    <t>TBD</t>
  </si>
  <si>
    <t>https://ohss.dhs.gov/topics/immigration/yearbook</t>
  </si>
  <si>
    <t>Category</t>
  </si>
  <si>
    <t>LPR admissions</t>
  </si>
  <si>
    <t>Total admissions (not including nonimmigrant and naturalized)</t>
  </si>
  <si>
    <t>Total encounters at all land ports</t>
  </si>
  <si>
    <t>https://ohss.dhs.gov/khsm/cbp-encounters</t>
  </si>
  <si>
    <t>Percentage of encounters compared to ICE detentions</t>
  </si>
  <si>
    <t xml:space="preserve">https://ohss.dhs.gov/khsm/ice-detentions </t>
  </si>
  <si>
    <t>Number of immigrants removed from the country</t>
  </si>
  <si>
    <t>Remval</t>
  </si>
  <si>
    <t>COVID expulsions</t>
  </si>
  <si>
    <t>Enforcement</t>
  </si>
  <si>
    <t>Administrative</t>
  </si>
  <si>
    <t>Total removed by year</t>
  </si>
  <si>
    <t>FY17</t>
  </si>
  <si>
    <t>FY18</t>
  </si>
  <si>
    <t>FY19</t>
  </si>
  <si>
    <t>FY20</t>
  </si>
  <si>
    <t>FY21</t>
  </si>
  <si>
    <t>FY22</t>
  </si>
  <si>
    <t>FY23</t>
  </si>
  <si>
    <t>FY24</t>
  </si>
  <si>
    <t xml:space="preserve">https://www.cbp.gov/newsroom/stats/cbp-enforcement-statistics/criminal-alien-statistics </t>
  </si>
  <si>
    <t>Percentage of individuals with criminal convictions compared to number total encounters at the U.S. land borders</t>
  </si>
  <si>
    <t>ICE Detentions each year</t>
  </si>
  <si>
    <t>Arrests of Individuals with Criminal Convictions prior to attempted entry</t>
  </si>
  <si>
    <t xml:space="preserve">https://ohss.dhs.gov/khsm </t>
  </si>
  <si>
    <t>Assault, battery and domestic violence</t>
  </si>
  <si>
    <t>Burglary, robbery, laceny, theft and fraud</t>
  </si>
  <si>
    <t>Driving under the influence</t>
  </si>
  <si>
    <t>Homicide and manslaughter</t>
  </si>
  <si>
    <t>Illegal drug possession and trafficking</t>
  </si>
  <si>
    <t>Illegal weapons possession, transport and trafficking</t>
  </si>
  <si>
    <t>Sexual offenses</t>
  </si>
  <si>
    <t>Other convictions not defined</t>
  </si>
  <si>
    <t>Illegal entry and re-entry</t>
  </si>
  <si>
    <t>*there is overlap in charges, an individual can fall under multiple of the subcategories</t>
  </si>
  <si>
    <t>% compared to total arrest</t>
  </si>
  <si>
    <t>% compared to encounters</t>
  </si>
  <si>
    <t>*red numbers show COVID policy increasing the number of removals</t>
  </si>
  <si>
    <t>% of detentions compared to removals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</si>
</sst>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??_);_(@_)"/>
    <numFmt numFmtId="165" formatCode="0.000%"/>
    <numFmt numFmtId="166" formatCode="0.0000%"/>
  </numFmts>
  <fonts count="7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sz val="12"/>
      <color rgb="FF000000"/>
      <name val="Aptos Narrow"/>
      <scheme val="minor"/>
    </font>
    <font>
      <sz val="12"/>
      <color rgb="FFFF0000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rgb="FF1B1B1B"/>
      <name val="Aptos Narrow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textRotation="45"/>
    </xf>
    <xf numFmtId="0" fontId="1" fillId="0" borderId="0" xfId="0" applyFont="1"/>
    <xf numFmtId="3" fontId="1" fillId="0" borderId="1" xfId="0" applyNumberFormat="1" applyFont="1" applyBorder="1"/>
    <xf numFmtId="164" fontId="2" fillId="0" borderId="1" xfId="0" applyNumberFormat="1" applyFont="1" applyBorder="1" applyAlignment="1">
      <alignment horizontal="right"/>
    </xf>
    <xf numFmtId="3" fontId="1" fillId="2" borderId="1" xfId="0" applyNumberFormat="1" applyFont="1" applyFill="1" applyBorder="1"/>
    <xf numFmtId="3" fontId="1" fillId="4" borderId="1" xfId="0" applyNumberFormat="1" applyFont="1" applyFill="1" applyBorder="1"/>
    <xf numFmtId="3" fontId="1" fillId="4" borderId="1" xfId="0" applyNumberFormat="1" applyFont="1" applyFill="1" applyBorder="1" applyAlignment="1">
      <alignment horizontal="right"/>
    </xf>
    <xf numFmtId="3" fontId="1" fillId="3" borderId="1" xfId="0" applyNumberFormat="1" applyFont="1" applyFill="1" applyBorder="1"/>
    <xf numFmtId="3" fontId="1" fillId="8" borderId="1" xfId="0" applyNumberFormat="1" applyFont="1" applyFill="1" applyBorder="1"/>
    <xf numFmtId="10" fontId="1" fillId="5" borderId="2" xfId="0" applyNumberFormat="1" applyFont="1" applyFill="1" applyBorder="1"/>
    <xf numFmtId="3" fontId="1" fillId="8" borderId="3" xfId="0" applyNumberFormat="1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textRotation="45" wrapText="1"/>
    </xf>
    <xf numFmtId="0" fontId="1" fillId="0" borderId="0" xfId="0" applyFont="1" applyAlignment="1">
      <alignment wrapText="1"/>
    </xf>
    <xf numFmtId="0" fontId="4" fillId="0" borderId="0" xfId="1" applyAlignment="1">
      <alignment wrapText="1"/>
    </xf>
    <xf numFmtId="0" fontId="5" fillId="9" borderId="1" xfId="0" applyFont="1" applyFill="1" applyBorder="1" applyAlignment="1">
      <alignment horizontal="center" vertical="center" wrapText="1"/>
    </xf>
    <xf numFmtId="3" fontId="1" fillId="9" borderId="1" xfId="0" applyNumberFormat="1" applyFont="1" applyFill="1" applyBorder="1"/>
    <xf numFmtId="0" fontId="5" fillId="10" borderId="1" xfId="0" applyFont="1" applyFill="1" applyBorder="1" applyAlignment="1">
      <alignment horizontal="center" vertical="center" wrapText="1"/>
    </xf>
    <xf numFmtId="3" fontId="1" fillId="10" borderId="1" xfId="0" applyNumberFormat="1" applyFont="1" applyFill="1" applyBorder="1"/>
    <xf numFmtId="0" fontId="5" fillId="3" borderId="1" xfId="0" applyFont="1" applyFill="1" applyBorder="1" applyAlignment="1">
      <alignment horizontal="center" vertical="center" wrapText="1"/>
    </xf>
    <xf numFmtId="10" fontId="1" fillId="3" borderId="1" xfId="0" applyNumberFormat="1" applyFont="1" applyFill="1" applyBorder="1"/>
    <xf numFmtId="10" fontId="1" fillId="9" borderId="1" xfId="0" applyNumberFormat="1" applyFont="1" applyFill="1" applyBorder="1"/>
    <xf numFmtId="10" fontId="1" fillId="10" borderId="1" xfId="0" applyNumberFormat="1" applyFont="1" applyFill="1" applyBorder="1"/>
    <xf numFmtId="165" fontId="1" fillId="10" borderId="1" xfId="0" applyNumberFormat="1" applyFont="1" applyFill="1" applyBorder="1"/>
    <xf numFmtId="166" fontId="1" fillId="10" borderId="1" xfId="0" applyNumberFormat="1" applyFont="1" applyFill="1" applyBorder="1"/>
    <xf numFmtId="0" fontId="5" fillId="12" borderId="1" xfId="0" applyFont="1" applyFill="1" applyBorder="1" applyAlignment="1">
      <alignment horizontal="center" vertical="center" wrapText="1"/>
    </xf>
    <xf numFmtId="3" fontId="1" fillId="12" borderId="1" xfId="0" applyNumberFormat="1" applyFont="1" applyFill="1" applyBorder="1"/>
    <xf numFmtId="3" fontId="3" fillId="12" borderId="1" xfId="0" applyNumberFormat="1" applyFont="1" applyFill="1" applyBorder="1"/>
    <xf numFmtId="0" fontId="1" fillId="11" borderId="6" xfId="0" applyFont="1" applyFill="1" applyBorder="1"/>
    <xf numFmtId="0" fontId="1" fillId="11" borderId="4" xfId="0" applyFont="1" applyFill="1" applyBorder="1"/>
    <xf numFmtId="0" fontId="5" fillId="11" borderId="1" xfId="0" applyFont="1" applyFill="1" applyBorder="1" applyAlignment="1">
      <alignment horizontal="center" vertical="center"/>
    </xf>
    <xf numFmtId="0" fontId="1" fillId="11" borderId="5" xfId="0" applyFont="1" applyFill="1" applyBorder="1"/>
    <xf numFmtId="10" fontId="1" fillId="2" borderId="1" xfId="0" applyNumberFormat="1" applyFont="1" applyFill="1" applyBorder="1"/>
    <xf numFmtId="0" fontId="5" fillId="0" borderId="1" xfId="0" applyFont="1" applyFill="1" applyBorder="1" applyAlignment="1">
      <alignment horizontal="center" vertical="center"/>
    </xf>
    <xf numFmtId="0" fontId="1" fillId="11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8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bp.gov/newsroom/stats/cbp-enforcement-statistics/criminal-alien-statistics" TargetMode="External"/><Relationship Id="rId2" Type="http://schemas.openxmlformats.org/officeDocument/2006/relationships/hyperlink" Target="https://ohss.dhs.gov/khsm/ice-detentions" TargetMode="External"/><Relationship Id="rId1" Type="http://schemas.openxmlformats.org/officeDocument/2006/relationships/hyperlink" Target="https://ohss.dhs.gov/khsm/cbp-encounters" TargetMode="External"/><Relationship Id="rId4" Type="http://schemas.openxmlformats.org/officeDocument/2006/relationships/hyperlink" Target="https://ohss.dhs.gov/khs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2F0AA-538C-A64B-8D40-B7ED87003279}">
  <dimension ref="A1:O46"/>
  <sheetViews>
    <sheetView tabSelected="1" topLeftCell="A23" zoomScale="119" zoomScaleNormal="100" workbookViewId="0">
      <selection activeCell="B40" sqref="B40:F42"/>
    </sheetView>
  </sheetViews>
  <sheetFormatPr baseColWidth="10" defaultRowHeight="16" x14ac:dyDescent="0.2"/>
  <cols>
    <col min="1" max="1" width="26.6640625" style="20" customWidth="1"/>
    <col min="2" max="2" width="10.83203125" style="2"/>
    <col min="3" max="5" width="12.1640625" style="2" bestFit="1" customWidth="1"/>
    <col min="6" max="6" width="12.1640625" style="2" customWidth="1"/>
    <col min="7" max="10" width="10.83203125" style="2"/>
    <col min="11" max="11" width="27.5" style="23" customWidth="1"/>
    <col min="12" max="12" width="21.6640625" style="2" customWidth="1"/>
    <col min="13" max="14" width="10.83203125" style="2"/>
    <col min="15" max="15" width="10.83203125" style="2" customWidth="1"/>
    <col min="16" max="16384" width="10.83203125" style="2"/>
  </cols>
  <sheetData>
    <row r="1" spans="1:15" s="1" customFormat="1" ht="58" customHeight="1" x14ac:dyDescent="0.2">
      <c r="A1" s="16" t="s">
        <v>6</v>
      </c>
      <c r="B1" s="13" t="s">
        <v>19</v>
      </c>
      <c r="C1" s="13" t="s">
        <v>20</v>
      </c>
      <c r="D1" s="13" t="s">
        <v>21</v>
      </c>
      <c r="E1" s="13" t="s">
        <v>22</v>
      </c>
      <c r="F1" s="43"/>
      <c r="G1" s="14" t="s">
        <v>23</v>
      </c>
      <c r="H1" s="14" t="s">
        <v>24</v>
      </c>
      <c r="I1" s="14" t="s">
        <v>25</v>
      </c>
      <c r="J1" s="14" t="s">
        <v>26</v>
      </c>
      <c r="K1" s="22"/>
    </row>
    <row r="2" spans="1:15" ht="34" x14ac:dyDescent="0.2">
      <c r="A2" s="16" t="s">
        <v>0</v>
      </c>
      <c r="B2" s="3">
        <v>77643270</v>
      </c>
      <c r="C2" s="3">
        <v>81279690</v>
      </c>
      <c r="D2" s="3">
        <v>81563140</v>
      </c>
      <c r="E2" s="3">
        <v>37176110</v>
      </c>
      <c r="F2" s="3"/>
      <c r="G2" s="3">
        <v>13623120</v>
      </c>
      <c r="H2" s="3">
        <v>44987660</v>
      </c>
      <c r="I2" s="3">
        <v>68227240</v>
      </c>
      <c r="J2" s="3" t="s">
        <v>4</v>
      </c>
      <c r="K2" s="23" t="s">
        <v>5</v>
      </c>
    </row>
    <row r="3" spans="1:15" ht="17" x14ac:dyDescent="0.2">
      <c r="A3" s="16" t="s">
        <v>1</v>
      </c>
      <c r="B3" s="4">
        <v>707265</v>
      </c>
      <c r="C3" s="3">
        <v>761900</v>
      </c>
      <c r="D3" s="3">
        <v>843590</v>
      </c>
      <c r="E3" s="3">
        <v>628250</v>
      </c>
      <c r="F3" s="3"/>
      <c r="G3" s="3">
        <v>813860</v>
      </c>
      <c r="H3" s="3">
        <v>969380</v>
      </c>
      <c r="I3" s="3">
        <v>878460</v>
      </c>
      <c r="J3" s="3" t="s">
        <v>4</v>
      </c>
    </row>
    <row r="4" spans="1:15" ht="17" x14ac:dyDescent="0.2">
      <c r="A4" s="16" t="s">
        <v>7</v>
      </c>
      <c r="B4" s="4">
        <v>549086</v>
      </c>
      <c r="C4" s="3">
        <v>567884</v>
      </c>
      <c r="D4" s="3">
        <v>1031770</v>
      </c>
      <c r="E4" s="3">
        <v>707360</v>
      </c>
      <c r="F4" s="3"/>
      <c r="G4" s="3">
        <v>740000</v>
      </c>
      <c r="H4" s="3">
        <v>1018350</v>
      </c>
      <c r="I4" s="3">
        <v>1172910</v>
      </c>
      <c r="J4" s="3" t="s">
        <v>4</v>
      </c>
    </row>
    <row r="5" spans="1:15" ht="17" x14ac:dyDescent="0.2">
      <c r="A5" s="16" t="s">
        <v>2</v>
      </c>
      <c r="B5" s="4">
        <v>53691</v>
      </c>
      <c r="C5" s="3">
        <v>22410</v>
      </c>
      <c r="D5" s="3">
        <v>29920</v>
      </c>
      <c r="E5" s="3">
        <v>11840</v>
      </c>
      <c r="F5" s="3"/>
      <c r="G5" s="3">
        <v>11450</v>
      </c>
      <c r="H5" s="3">
        <v>25520</v>
      </c>
      <c r="I5" s="3">
        <v>60050</v>
      </c>
      <c r="J5" s="3">
        <v>100060</v>
      </c>
    </row>
    <row r="6" spans="1:15" ht="17" x14ac:dyDescent="0.2">
      <c r="A6" s="16" t="s">
        <v>3</v>
      </c>
      <c r="B6" s="4">
        <v>26370</v>
      </c>
      <c r="C6" s="3">
        <v>37690</v>
      </c>
      <c r="D6" s="3">
        <v>45800</v>
      </c>
      <c r="E6" s="3">
        <v>30710</v>
      </c>
      <c r="F6" s="3"/>
      <c r="G6" s="3">
        <v>16550</v>
      </c>
      <c r="H6" s="3">
        <v>25720</v>
      </c>
      <c r="I6" s="3">
        <v>54350</v>
      </c>
      <c r="J6" s="3" t="s">
        <v>4</v>
      </c>
    </row>
    <row r="7" spans="1:15" ht="51" x14ac:dyDescent="0.2">
      <c r="A7" s="16" t="s">
        <v>8</v>
      </c>
      <c r="B7" s="3">
        <f>SUM(B4:B6)</f>
        <v>629147</v>
      </c>
      <c r="C7" s="3">
        <f t="shared" ref="C7:I7" si="0">SUM(C4:C6)</f>
        <v>627984</v>
      </c>
      <c r="D7" s="3">
        <f t="shared" si="0"/>
        <v>1107490</v>
      </c>
      <c r="E7" s="3">
        <f t="shared" si="0"/>
        <v>749910</v>
      </c>
      <c r="F7" s="3"/>
      <c r="G7" s="3">
        <f t="shared" si="0"/>
        <v>768000</v>
      </c>
      <c r="H7" s="3">
        <f t="shared" si="0"/>
        <v>1069590</v>
      </c>
      <c r="I7" s="3">
        <f t="shared" si="0"/>
        <v>1287310</v>
      </c>
      <c r="J7" s="3"/>
    </row>
    <row r="8" spans="1:15" ht="17" x14ac:dyDescent="0.2">
      <c r="A8" s="38"/>
      <c r="B8" s="39"/>
      <c r="C8" s="39"/>
      <c r="D8" s="44"/>
      <c r="E8" s="40" t="s">
        <v>13</v>
      </c>
      <c r="F8" s="39"/>
      <c r="G8" s="39"/>
      <c r="H8" s="39"/>
      <c r="I8" s="39"/>
      <c r="J8" s="41"/>
      <c r="K8" s="24" t="s">
        <v>31</v>
      </c>
    </row>
    <row r="9" spans="1:15" ht="17" x14ac:dyDescent="0.2">
      <c r="A9" s="35" t="s">
        <v>18</v>
      </c>
      <c r="B9" s="36">
        <f t="shared" ref="B9" si="1">SUM(B10:B13)</f>
        <v>387350</v>
      </c>
      <c r="C9" s="36">
        <f t="shared" ref="C9" si="2">SUM(C10:C13)</f>
        <v>487170</v>
      </c>
      <c r="D9" s="36">
        <f t="shared" ref="D9" si="3">SUM(D10:D13)</f>
        <v>518340</v>
      </c>
      <c r="E9" s="37">
        <f t="shared" ref="E9" si="4">SUM(E10:E13)</f>
        <v>608380</v>
      </c>
      <c r="F9" s="37"/>
      <c r="G9" s="37">
        <f t="shared" ref="G9" si="5">SUM(G10:G13)</f>
        <v>1334200</v>
      </c>
      <c r="H9" s="37">
        <f t="shared" ref="H9" si="6">SUM(H10:H13)</f>
        <v>1467940</v>
      </c>
      <c r="I9" s="37">
        <f t="shared" ref="I9" si="7">SUM(I10:I13)</f>
        <v>1199910</v>
      </c>
      <c r="J9" s="36">
        <f t="shared" ref="J9" si="8">SUM(J10:J13)</f>
        <v>777590</v>
      </c>
      <c r="K9" s="24"/>
    </row>
    <row r="10" spans="1:15" ht="17" x14ac:dyDescent="0.2">
      <c r="A10" s="21" t="s">
        <v>17</v>
      </c>
      <c r="B10" s="11">
        <v>15070</v>
      </c>
      <c r="C10" s="11">
        <v>72760</v>
      </c>
      <c r="D10" s="11">
        <v>89720</v>
      </c>
      <c r="E10" s="11">
        <v>113860</v>
      </c>
      <c r="F10" s="11"/>
      <c r="G10" s="11">
        <v>128340</v>
      </c>
      <c r="H10" s="11">
        <v>180260</v>
      </c>
      <c r="I10" s="11">
        <v>154470</v>
      </c>
      <c r="J10" s="11">
        <v>92310</v>
      </c>
    </row>
    <row r="11" spans="1:15" ht="17" x14ac:dyDescent="0.2">
      <c r="A11" s="35" t="s">
        <v>16</v>
      </c>
      <c r="B11" s="36">
        <v>85620</v>
      </c>
      <c r="C11" s="36">
        <v>87170</v>
      </c>
      <c r="D11" s="36">
        <v>81390</v>
      </c>
      <c r="E11" s="36">
        <v>53390</v>
      </c>
      <c r="F11" s="36"/>
      <c r="G11" s="36">
        <v>49690</v>
      </c>
      <c r="H11" s="36">
        <v>80950</v>
      </c>
      <c r="I11" s="36">
        <v>288820</v>
      </c>
      <c r="J11" s="36">
        <v>355290</v>
      </c>
    </row>
    <row r="12" spans="1:15" ht="17" x14ac:dyDescent="0.2">
      <c r="A12" s="19" t="s">
        <v>14</v>
      </c>
      <c r="B12" s="9">
        <v>286660</v>
      </c>
      <c r="C12" s="9">
        <v>327240</v>
      </c>
      <c r="D12" s="9">
        <v>347230</v>
      </c>
      <c r="E12" s="9">
        <v>234340</v>
      </c>
      <c r="F12" s="9"/>
      <c r="G12" s="9">
        <v>85100</v>
      </c>
      <c r="H12" s="9">
        <v>102760</v>
      </c>
      <c r="I12" s="9">
        <v>177540</v>
      </c>
      <c r="J12" s="9">
        <v>329990</v>
      </c>
    </row>
    <row r="13" spans="1:15" ht="51" x14ac:dyDescent="0.2">
      <c r="A13" s="35" t="s">
        <v>15</v>
      </c>
      <c r="B13" s="36">
        <v>0</v>
      </c>
      <c r="C13" s="36">
        <v>0</v>
      </c>
      <c r="D13" s="36">
        <v>0</v>
      </c>
      <c r="E13" s="37">
        <v>206790</v>
      </c>
      <c r="F13" s="37"/>
      <c r="G13" s="37">
        <v>1071070</v>
      </c>
      <c r="H13" s="37">
        <v>1103970</v>
      </c>
      <c r="I13" s="37">
        <v>579080</v>
      </c>
      <c r="J13" s="36">
        <v>0</v>
      </c>
      <c r="K13" s="23" t="s">
        <v>44</v>
      </c>
    </row>
    <row r="14" spans="1:15" ht="34" x14ac:dyDescent="0.2">
      <c r="A14" s="12" t="s">
        <v>29</v>
      </c>
      <c r="B14" s="5">
        <v>323590</v>
      </c>
      <c r="C14" s="5">
        <v>396450</v>
      </c>
      <c r="D14" s="5">
        <v>510850</v>
      </c>
      <c r="E14" s="5">
        <v>182870</v>
      </c>
      <c r="F14" s="5"/>
      <c r="G14" s="5">
        <v>211450</v>
      </c>
      <c r="H14" s="5">
        <v>311580</v>
      </c>
      <c r="I14" s="5">
        <v>273220</v>
      </c>
      <c r="J14" s="5">
        <v>277910</v>
      </c>
      <c r="K14" s="24" t="s">
        <v>12</v>
      </c>
    </row>
    <row r="15" spans="1:15" ht="34" x14ac:dyDescent="0.2">
      <c r="A15" s="12" t="s">
        <v>45</v>
      </c>
      <c r="B15" s="42">
        <f>B14/B9</f>
        <v>0.83539434619852848</v>
      </c>
      <c r="C15" s="42">
        <f t="shared" ref="C15:J15" si="9">C14/C9</f>
        <v>0.81378163680029558</v>
      </c>
      <c r="D15" s="42">
        <f t="shared" si="9"/>
        <v>0.98555002508006329</v>
      </c>
      <c r="E15" s="42">
        <f t="shared" si="9"/>
        <v>0.30058516059042045</v>
      </c>
      <c r="F15" s="42"/>
      <c r="G15" s="42">
        <f t="shared" si="9"/>
        <v>0.15848448508469495</v>
      </c>
      <c r="H15" s="42">
        <f t="shared" si="9"/>
        <v>0.21225663174244178</v>
      </c>
      <c r="I15" s="42">
        <f t="shared" si="9"/>
        <v>0.22770041086414813</v>
      </c>
      <c r="J15" s="42">
        <f t="shared" si="9"/>
        <v>0.35739914350750396</v>
      </c>
      <c r="K15" s="24"/>
    </row>
    <row r="16" spans="1:15" ht="34" x14ac:dyDescent="0.2">
      <c r="A16" s="17" t="s">
        <v>9</v>
      </c>
      <c r="B16" s="6">
        <v>526790</v>
      </c>
      <c r="C16" s="6">
        <v>686070</v>
      </c>
      <c r="D16" s="6">
        <v>1147480</v>
      </c>
      <c r="E16" s="7">
        <v>646800</v>
      </c>
      <c r="F16" s="7"/>
      <c r="G16" s="6">
        <v>1956520</v>
      </c>
      <c r="H16" s="6">
        <v>2766580</v>
      </c>
      <c r="I16" s="6">
        <v>3201140</v>
      </c>
      <c r="J16" s="6">
        <v>2901140</v>
      </c>
      <c r="K16" s="24" t="s">
        <v>10</v>
      </c>
      <c r="O16" s="15"/>
    </row>
    <row r="17" spans="1:15" ht="34" x14ac:dyDescent="0.2">
      <c r="A17" s="18" t="s">
        <v>11</v>
      </c>
      <c r="B17" s="10">
        <f t="shared" ref="B17:J17" si="10">B14/B16</f>
        <v>0.6142675449420073</v>
      </c>
      <c r="C17" s="10">
        <f t="shared" si="10"/>
        <v>0.577856486947396</v>
      </c>
      <c r="D17" s="10">
        <f t="shared" si="10"/>
        <v>0.44519294453933839</v>
      </c>
      <c r="E17" s="10">
        <f t="shared" si="10"/>
        <v>0.28273036487322201</v>
      </c>
      <c r="F17" s="10"/>
      <c r="G17" s="10">
        <f t="shared" si="10"/>
        <v>0.10807454051070267</v>
      </c>
      <c r="H17" s="10">
        <f t="shared" si="10"/>
        <v>0.11262280505172451</v>
      </c>
      <c r="I17" s="10">
        <f t="shared" si="10"/>
        <v>8.5350843761909823E-2</v>
      </c>
      <c r="J17" s="10">
        <f t="shared" si="10"/>
        <v>9.5793377775633029E-2</v>
      </c>
      <c r="O17" s="15"/>
    </row>
    <row r="18" spans="1:15" ht="73" customHeight="1" x14ac:dyDescent="0.2">
      <c r="A18" s="29" t="s">
        <v>30</v>
      </c>
      <c r="B18" s="8">
        <v>8531</v>
      </c>
      <c r="C18" s="8">
        <v>6698</v>
      </c>
      <c r="D18" s="8">
        <v>4269</v>
      </c>
      <c r="E18" s="8">
        <v>2438</v>
      </c>
      <c r="F18" s="8"/>
      <c r="G18" s="8">
        <v>10763</v>
      </c>
      <c r="H18" s="8">
        <v>12028</v>
      </c>
      <c r="I18" s="8">
        <v>15267</v>
      </c>
      <c r="J18" s="8">
        <v>17048</v>
      </c>
      <c r="K18" s="24" t="s">
        <v>27</v>
      </c>
      <c r="L18" s="23" t="s">
        <v>41</v>
      </c>
    </row>
    <row r="19" spans="1:15" ht="34" x14ac:dyDescent="0.2">
      <c r="A19" s="25" t="s">
        <v>32</v>
      </c>
      <c r="B19" s="26">
        <v>692</v>
      </c>
      <c r="C19" s="26">
        <v>524</v>
      </c>
      <c r="D19" s="26">
        <v>299</v>
      </c>
      <c r="E19" s="26">
        <v>209</v>
      </c>
      <c r="F19" s="26"/>
      <c r="G19" s="26">
        <v>1178</v>
      </c>
      <c r="H19" s="26">
        <v>1142</v>
      </c>
      <c r="I19" s="26">
        <v>1254</v>
      </c>
      <c r="J19" s="26">
        <v>1084</v>
      </c>
      <c r="K19" s="24"/>
    </row>
    <row r="20" spans="1:15" ht="17" x14ac:dyDescent="0.2">
      <c r="A20" s="25" t="s">
        <v>42</v>
      </c>
      <c r="B20" s="31">
        <f>B19/B18</f>
        <v>8.111593013714688E-2</v>
      </c>
      <c r="C20" s="31">
        <f t="shared" ref="C20" si="11">C19/C18</f>
        <v>7.8232308151687066E-2</v>
      </c>
      <c r="D20" s="31">
        <f t="shared" ref="D20" si="12">D19/D18</f>
        <v>7.0039821972358862E-2</v>
      </c>
      <c r="E20" s="31">
        <f t="shared" ref="E20" si="13">E19/E18</f>
        <v>8.5726004922067264E-2</v>
      </c>
      <c r="F20" s="31"/>
      <c r="G20" s="31">
        <f t="shared" ref="G20" si="14">G19/G18</f>
        <v>0.10944903837220106</v>
      </c>
      <c r="H20" s="31">
        <f t="shared" ref="H20" si="15">H19/H18</f>
        <v>9.4945128034585963E-2</v>
      </c>
      <c r="I20" s="31">
        <f t="shared" ref="I20" si="16">I19/I18</f>
        <v>8.2137944586362741E-2</v>
      </c>
      <c r="J20" s="31">
        <f t="shared" ref="J20" si="17">J19/J18</f>
        <v>6.358517128108869E-2</v>
      </c>
      <c r="K20" s="24"/>
    </row>
    <row r="21" spans="1:15" ht="17" x14ac:dyDescent="0.2">
      <c r="A21" s="25" t="s">
        <v>43</v>
      </c>
      <c r="B21" s="31">
        <f t="shared" ref="B21:J21" si="18">B19/B16</f>
        <v>1.3136164315951328E-3</v>
      </c>
      <c r="C21" s="31">
        <f t="shared" si="18"/>
        <v>7.6377046074015771E-4</v>
      </c>
      <c r="D21" s="31">
        <f t="shared" si="18"/>
        <v>2.6057099034405829E-4</v>
      </c>
      <c r="E21" s="31">
        <f t="shared" si="18"/>
        <v>3.2312925170068028E-4</v>
      </c>
      <c r="F21" s="31"/>
      <c r="G21" s="31">
        <f t="shared" si="18"/>
        <v>6.0208942407948809E-4</v>
      </c>
      <c r="H21" s="31">
        <f t="shared" si="18"/>
        <v>4.1278401492094932E-4</v>
      </c>
      <c r="I21" s="31">
        <f t="shared" si="18"/>
        <v>3.9173544424798664E-4</v>
      </c>
      <c r="J21" s="31">
        <f t="shared" si="18"/>
        <v>3.7364622183003925E-4</v>
      </c>
      <c r="K21" s="24"/>
    </row>
    <row r="22" spans="1:15" ht="34" x14ac:dyDescent="0.2">
      <c r="A22" s="27" t="s">
        <v>33</v>
      </c>
      <c r="B22" s="28">
        <v>595</v>
      </c>
      <c r="C22" s="28">
        <v>347</v>
      </c>
      <c r="D22" s="28">
        <v>184</v>
      </c>
      <c r="E22" s="28">
        <v>143</v>
      </c>
      <c r="F22" s="28"/>
      <c r="G22" s="28">
        <v>825</v>
      </c>
      <c r="H22" s="28">
        <v>896</v>
      </c>
      <c r="I22" s="28">
        <v>864</v>
      </c>
      <c r="J22" s="28">
        <v>697</v>
      </c>
      <c r="K22" s="24"/>
    </row>
    <row r="23" spans="1:15" ht="17" x14ac:dyDescent="0.2">
      <c r="A23" s="27" t="s">
        <v>42</v>
      </c>
      <c r="B23" s="32">
        <f>B22/B18</f>
        <v>6.974563357167976E-2</v>
      </c>
      <c r="C23" s="32">
        <f t="shared" ref="C23" si="19">C22/C18</f>
        <v>5.1806509405792775E-2</v>
      </c>
      <c r="D23" s="32">
        <f t="shared" ref="D23" si="20">D22/D18</f>
        <v>4.3101428906066996E-2</v>
      </c>
      <c r="E23" s="32">
        <f t="shared" ref="E23" si="21">E22/E18</f>
        <v>5.8654634946677602E-2</v>
      </c>
      <c r="F23" s="32"/>
      <c r="G23" s="32">
        <f t="shared" ref="G23" si="22">G22/G18</f>
        <v>7.6651491219920098E-2</v>
      </c>
      <c r="H23" s="32">
        <f t="shared" ref="H23" si="23">H22/H18</f>
        <v>7.4492850016627865E-2</v>
      </c>
      <c r="I23" s="32">
        <f t="shared" ref="I23" si="24">I22/I18</f>
        <v>5.6592650815484376E-2</v>
      </c>
      <c r="J23" s="32">
        <f t="shared" ref="J23" si="25">J22/J18</f>
        <v>4.0884561238854998E-2</v>
      </c>
      <c r="K23" s="24"/>
    </row>
    <row r="24" spans="1:15" ht="17" x14ac:dyDescent="0.2">
      <c r="A24" s="27" t="s">
        <v>43</v>
      </c>
      <c r="B24" s="32">
        <f t="shared" ref="B24:J24" si="26">B22/B16</f>
        <v>1.1294823364148901E-3</v>
      </c>
      <c r="C24" s="32">
        <f t="shared" si="26"/>
        <v>5.057792936580815E-4</v>
      </c>
      <c r="D24" s="32">
        <f t="shared" si="26"/>
        <v>1.6035137867326664E-4</v>
      </c>
      <c r="E24" s="32">
        <f t="shared" si="26"/>
        <v>2.2108843537414966E-4</v>
      </c>
      <c r="F24" s="32"/>
      <c r="G24" s="32">
        <f t="shared" si="26"/>
        <v>4.2166704148181465E-4</v>
      </c>
      <c r="H24" s="32">
        <f t="shared" si="26"/>
        <v>3.2386556687317915E-4</v>
      </c>
      <c r="I24" s="32">
        <f t="shared" si="26"/>
        <v>2.6990384675459368E-4</v>
      </c>
      <c r="J24" s="32">
        <f t="shared" si="26"/>
        <v>2.4025038433167652E-4</v>
      </c>
      <c r="K24" s="24"/>
    </row>
    <row r="25" spans="1:15" ht="17" x14ac:dyDescent="0.2">
      <c r="A25" s="25" t="s">
        <v>34</v>
      </c>
      <c r="B25" s="26">
        <v>1596</v>
      </c>
      <c r="C25" s="26">
        <v>1113</v>
      </c>
      <c r="D25" s="26">
        <v>614</v>
      </c>
      <c r="E25" s="26">
        <v>364</v>
      </c>
      <c r="F25" s="26"/>
      <c r="G25" s="26">
        <v>1629</v>
      </c>
      <c r="H25" s="26">
        <v>1614</v>
      </c>
      <c r="I25" s="26">
        <v>2493</v>
      </c>
      <c r="J25" s="26">
        <v>2844</v>
      </c>
      <c r="K25" s="24"/>
    </row>
    <row r="26" spans="1:15" ht="17" x14ac:dyDescent="0.2">
      <c r="A26" s="25" t="s">
        <v>42</v>
      </c>
      <c r="B26" s="31">
        <f>B25/B18</f>
        <v>0.18708240534521159</v>
      </c>
      <c r="C26" s="31">
        <f t="shared" ref="C26" si="27">C25/C18</f>
        <v>0.16616900567333531</v>
      </c>
      <c r="D26" s="31">
        <f t="shared" ref="D26" si="28">D25/D18</f>
        <v>0.14382759428437572</v>
      </c>
      <c r="E26" s="31">
        <f t="shared" ref="E26" si="29">E25/E18</f>
        <v>0.14930270713699753</v>
      </c>
      <c r="F26" s="31"/>
      <c r="G26" s="31">
        <f t="shared" ref="G26" si="30">G25/G18</f>
        <v>0.15135185357242403</v>
      </c>
      <c r="H26" s="31">
        <f t="shared" ref="H26" si="31">H25/H18</f>
        <v>0.13418689723977387</v>
      </c>
      <c r="I26" s="31">
        <f t="shared" ref="I26" si="32">I25/I18</f>
        <v>0.16329337787384554</v>
      </c>
      <c r="J26" s="31">
        <f t="shared" ref="J26" si="33">J25/J18</f>
        <v>0.16682308775222901</v>
      </c>
      <c r="K26" s="24"/>
    </row>
    <row r="27" spans="1:15" ht="17" x14ac:dyDescent="0.2">
      <c r="A27" s="25" t="s">
        <v>43</v>
      </c>
      <c r="B27" s="31">
        <f t="shared" ref="B27:J27" si="34">B25/B16</f>
        <v>3.0296702670893523E-3</v>
      </c>
      <c r="C27" s="31">
        <f t="shared" si="34"/>
        <v>1.6222834404652586E-3</v>
      </c>
      <c r="D27" s="31">
        <f t="shared" si="34"/>
        <v>5.35085578833618E-4</v>
      </c>
      <c r="E27" s="31">
        <f t="shared" si="34"/>
        <v>5.6277056277056277E-4</v>
      </c>
      <c r="F27" s="31"/>
      <c r="G27" s="31">
        <f t="shared" si="34"/>
        <v>8.3260074008954679E-4</v>
      </c>
      <c r="H27" s="31">
        <f t="shared" si="34"/>
        <v>5.8339176889878476E-4</v>
      </c>
      <c r="I27" s="31">
        <f t="shared" si="34"/>
        <v>7.787850578231505E-4</v>
      </c>
      <c r="J27" s="31">
        <f t="shared" si="34"/>
        <v>9.8030429417401434E-4</v>
      </c>
      <c r="K27" s="24"/>
    </row>
    <row r="28" spans="1:15" ht="17" x14ac:dyDescent="0.2">
      <c r="A28" s="27" t="s">
        <v>35</v>
      </c>
      <c r="B28" s="28">
        <v>3</v>
      </c>
      <c r="C28" s="28">
        <v>3</v>
      </c>
      <c r="D28" s="28">
        <v>2</v>
      </c>
      <c r="E28" s="28">
        <v>3</v>
      </c>
      <c r="F28" s="28"/>
      <c r="G28" s="28">
        <v>60</v>
      </c>
      <c r="H28" s="28">
        <v>62</v>
      </c>
      <c r="I28" s="28">
        <v>29</v>
      </c>
      <c r="J28" s="28">
        <v>29</v>
      </c>
      <c r="K28" s="24"/>
    </row>
    <row r="29" spans="1:15" ht="17" x14ac:dyDescent="0.2">
      <c r="A29" s="27" t="s">
        <v>42</v>
      </c>
      <c r="B29" s="32">
        <f>B28/B18</f>
        <v>3.5165865666393154E-4</v>
      </c>
      <c r="C29" s="32">
        <f t="shared" ref="C29" si="35">C28/C18</f>
        <v>4.4789489399820842E-4</v>
      </c>
      <c r="D29" s="32">
        <f t="shared" ref="D29" si="36">D28/D18</f>
        <v>4.6849379245724994E-4</v>
      </c>
      <c r="E29" s="32">
        <f t="shared" ref="E29" si="37">E28/E18</f>
        <v>1.2305168170631665E-3</v>
      </c>
      <c r="F29" s="32"/>
      <c r="G29" s="32">
        <f t="shared" ref="G29" si="38">G28/G18</f>
        <v>5.5746539069032796E-3</v>
      </c>
      <c r="H29" s="32">
        <f t="shared" ref="H29" si="39">H28/H18</f>
        <v>5.1546391752577319E-3</v>
      </c>
      <c r="I29" s="32">
        <f t="shared" ref="I29" si="40">I28/I18</f>
        <v>1.8995218445012117E-3</v>
      </c>
      <c r="J29" s="32">
        <f t="shared" ref="J29" si="41">J28/J18</f>
        <v>1.70107930549038E-3</v>
      </c>
      <c r="K29" s="24"/>
    </row>
    <row r="30" spans="1:15" ht="17" x14ac:dyDescent="0.2">
      <c r="A30" s="27" t="s">
        <v>43</v>
      </c>
      <c r="B30" s="33">
        <f t="shared" ref="B30:J30" si="42">B28/B16</f>
        <v>5.6948689231002865E-6</v>
      </c>
      <c r="C30" s="34">
        <f t="shared" si="42"/>
        <v>4.3727316454589182E-6</v>
      </c>
      <c r="D30" s="34">
        <f t="shared" si="42"/>
        <v>1.7429497681876809E-6</v>
      </c>
      <c r="E30" s="34">
        <f t="shared" si="42"/>
        <v>4.6382189239332093E-6</v>
      </c>
      <c r="F30" s="34"/>
      <c r="G30" s="33">
        <f t="shared" si="42"/>
        <v>3.0666693925950156E-5</v>
      </c>
      <c r="H30" s="33">
        <f t="shared" si="42"/>
        <v>2.2410340564885165E-5</v>
      </c>
      <c r="I30" s="33">
        <f t="shared" si="42"/>
        <v>9.059272634124094E-6</v>
      </c>
      <c r="J30" s="33">
        <f t="shared" si="42"/>
        <v>9.9960705102132268E-6</v>
      </c>
      <c r="K30" s="24"/>
    </row>
    <row r="31" spans="1:15" ht="34" x14ac:dyDescent="0.2">
      <c r="A31" s="25" t="s">
        <v>36</v>
      </c>
      <c r="B31" s="26">
        <v>1249</v>
      </c>
      <c r="C31" s="26">
        <v>871</v>
      </c>
      <c r="D31" s="26">
        <v>449</v>
      </c>
      <c r="E31" s="26">
        <v>386</v>
      </c>
      <c r="F31" s="26"/>
      <c r="G31" s="26">
        <v>2138</v>
      </c>
      <c r="H31" s="26">
        <v>2239</v>
      </c>
      <c r="I31" s="26">
        <v>2055</v>
      </c>
      <c r="J31" s="26">
        <v>1566</v>
      </c>
      <c r="K31" s="24"/>
    </row>
    <row r="32" spans="1:15" ht="17" x14ac:dyDescent="0.2">
      <c r="A32" s="25" t="s">
        <v>42</v>
      </c>
      <c r="B32" s="31">
        <f>B31/B18</f>
        <v>0.14640722072441684</v>
      </c>
      <c r="C32" s="31">
        <f t="shared" ref="C32" si="43">C31/C18</f>
        <v>0.13003881755747984</v>
      </c>
      <c r="D32" s="31">
        <f t="shared" ref="D32" si="44">D31/D18</f>
        <v>0.10517685640665261</v>
      </c>
      <c r="E32" s="31">
        <f t="shared" ref="E32" si="45">E31/E18</f>
        <v>0.1583264971287941</v>
      </c>
      <c r="F32" s="31"/>
      <c r="G32" s="31">
        <f t="shared" ref="G32" si="46">G31/G18</f>
        <v>0.19864350088265353</v>
      </c>
      <c r="H32" s="31">
        <f t="shared" ref="H32" si="47">H31/H18</f>
        <v>0.18614898570003324</v>
      </c>
      <c r="I32" s="31">
        <f t="shared" ref="I32" si="48">I31/I18</f>
        <v>0.1346040479465514</v>
      </c>
      <c r="J32" s="31">
        <f t="shared" ref="J32" si="49">J31/J18</f>
        <v>9.1858282496480523E-2</v>
      </c>
      <c r="K32" s="24"/>
    </row>
    <row r="33" spans="1:11" ht="17" x14ac:dyDescent="0.2">
      <c r="A33" s="25" t="s">
        <v>43</v>
      </c>
      <c r="B33" s="31">
        <f t="shared" ref="B33:J33" si="50">B31/B16</f>
        <v>2.3709637616507527E-3</v>
      </c>
      <c r="C33" s="31">
        <f t="shared" si="50"/>
        <v>1.2695497543982392E-3</v>
      </c>
      <c r="D33" s="31">
        <f t="shared" si="50"/>
        <v>3.9129222295813433E-4</v>
      </c>
      <c r="E33" s="31">
        <f t="shared" si="50"/>
        <v>5.9678416821273969E-4</v>
      </c>
      <c r="F33" s="31"/>
      <c r="G33" s="31">
        <f t="shared" si="50"/>
        <v>1.0927565268946905E-3</v>
      </c>
      <c r="H33" s="31">
        <f t="shared" si="50"/>
        <v>8.0930246007706263E-4</v>
      </c>
      <c r="I33" s="31">
        <f t="shared" si="50"/>
        <v>6.4195880217672455E-4</v>
      </c>
      <c r="J33" s="31">
        <f t="shared" si="50"/>
        <v>5.3978780755151428E-4</v>
      </c>
      <c r="K33" s="24"/>
    </row>
    <row r="34" spans="1:11" ht="17" x14ac:dyDescent="0.2">
      <c r="A34" s="27" t="s">
        <v>40</v>
      </c>
      <c r="B34" s="28">
        <v>4502</v>
      </c>
      <c r="C34" s="28">
        <v>3920</v>
      </c>
      <c r="D34" s="28">
        <v>2663</v>
      </c>
      <c r="E34" s="28">
        <v>1261</v>
      </c>
      <c r="F34" s="28"/>
      <c r="G34" s="28">
        <v>6160</v>
      </c>
      <c r="H34" s="28">
        <v>6797</v>
      </c>
      <c r="I34" s="28">
        <v>8790</v>
      </c>
      <c r="J34" s="28">
        <v>10935</v>
      </c>
      <c r="K34" s="24"/>
    </row>
    <row r="35" spans="1:11" ht="17" x14ac:dyDescent="0.2">
      <c r="A35" s="27" t="s">
        <v>42</v>
      </c>
      <c r="B35" s="32">
        <f>B34/B18</f>
        <v>0.52772242410033998</v>
      </c>
      <c r="C35" s="32">
        <f t="shared" ref="C35" si="51">C34/C18</f>
        <v>0.58524932815765895</v>
      </c>
      <c r="D35" s="32">
        <f t="shared" ref="D35" si="52">D34/D18</f>
        <v>0.62379948465682833</v>
      </c>
      <c r="E35" s="32">
        <f t="shared" ref="E35" si="53">E34/E18</f>
        <v>0.51722723543888438</v>
      </c>
      <c r="F35" s="32"/>
      <c r="G35" s="32">
        <f t="shared" ref="G35" si="54">G34/G18</f>
        <v>0.57233113444207007</v>
      </c>
      <c r="H35" s="32">
        <f t="shared" ref="H35" si="55">H34/H18</f>
        <v>0.565098104423013</v>
      </c>
      <c r="I35" s="32">
        <f t="shared" ref="I35" si="56">I34/I18</f>
        <v>0.5757516211436432</v>
      </c>
      <c r="J35" s="32">
        <f t="shared" ref="J35" si="57">J34/J18</f>
        <v>0.64142421398404503</v>
      </c>
      <c r="K35" s="24"/>
    </row>
    <row r="36" spans="1:11" ht="17" x14ac:dyDescent="0.2">
      <c r="A36" s="27" t="s">
        <v>43</v>
      </c>
      <c r="B36" s="32">
        <f t="shared" ref="B36:J36" si="58">B34/B16</f>
        <v>8.546099963932496E-3</v>
      </c>
      <c r="C36" s="32">
        <f t="shared" si="58"/>
        <v>5.713702683399653E-3</v>
      </c>
      <c r="D36" s="32">
        <f t="shared" si="58"/>
        <v>2.320737616341897E-3</v>
      </c>
      <c r="E36" s="32">
        <f t="shared" si="58"/>
        <v>1.9495980210265924E-3</v>
      </c>
      <c r="F36" s="32"/>
      <c r="G36" s="32">
        <f t="shared" si="58"/>
        <v>3.1484472430642159E-3</v>
      </c>
      <c r="H36" s="32">
        <f t="shared" si="58"/>
        <v>2.4568239487020075E-3</v>
      </c>
      <c r="I36" s="32">
        <f t="shared" si="58"/>
        <v>2.745896774274165E-3</v>
      </c>
      <c r="J36" s="32">
        <f t="shared" si="58"/>
        <v>3.7692079665235046E-3</v>
      </c>
      <c r="K36" s="24"/>
    </row>
    <row r="37" spans="1:11" ht="34" x14ac:dyDescent="0.2">
      <c r="A37" s="25" t="s">
        <v>37</v>
      </c>
      <c r="B37" s="26">
        <v>173</v>
      </c>
      <c r="C37" s="26">
        <v>106</v>
      </c>
      <c r="D37" s="26">
        <v>66</v>
      </c>
      <c r="E37" s="26">
        <v>49</v>
      </c>
      <c r="F37" s="26"/>
      <c r="G37" s="26">
        <v>336</v>
      </c>
      <c r="H37" s="26">
        <v>309</v>
      </c>
      <c r="I37" s="26">
        <v>307</v>
      </c>
      <c r="J37" s="26">
        <v>232</v>
      </c>
      <c r="K37" s="24"/>
    </row>
    <row r="38" spans="1:11" ht="17" x14ac:dyDescent="0.2">
      <c r="A38" s="25" t="s">
        <v>42</v>
      </c>
      <c r="B38" s="31">
        <f>B37/B18</f>
        <v>2.027898253428672E-2</v>
      </c>
      <c r="C38" s="31">
        <f t="shared" ref="C38" si="59">C37/C18</f>
        <v>1.5825619587936698E-2</v>
      </c>
      <c r="D38" s="31">
        <f t="shared" ref="D38" si="60">D37/D18</f>
        <v>1.5460295151089248E-2</v>
      </c>
      <c r="E38" s="31">
        <f t="shared" ref="E38" si="61">E37/E18</f>
        <v>2.0098441345365054E-2</v>
      </c>
      <c r="F38" s="31"/>
      <c r="G38" s="31">
        <f t="shared" ref="G38" si="62">G37/G18</f>
        <v>3.1218061878658367E-2</v>
      </c>
      <c r="H38" s="31">
        <f t="shared" ref="H38" si="63">H37/H18</f>
        <v>2.5690056534752245E-2</v>
      </c>
      <c r="I38" s="31">
        <f t="shared" ref="I38" si="64">I37/I18</f>
        <v>2.0108731250409378E-2</v>
      </c>
      <c r="J38" s="31">
        <f t="shared" ref="J38" si="65">J37/J18</f>
        <v>1.360863444392304E-2</v>
      </c>
      <c r="K38" s="24"/>
    </row>
    <row r="39" spans="1:11" ht="17" x14ac:dyDescent="0.2">
      <c r="A39" s="25" t="s">
        <v>43</v>
      </c>
      <c r="B39" s="31">
        <f t="shared" ref="B39:J39" si="66">B37/B16</f>
        <v>3.2840410789878319E-4</v>
      </c>
      <c r="C39" s="31">
        <f t="shared" si="66"/>
        <v>1.545031848062151E-4</v>
      </c>
      <c r="D39" s="31">
        <f t="shared" si="66"/>
        <v>5.7517342350193467E-5</v>
      </c>
      <c r="E39" s="31">
        <f t="shared" si="66"/>
        <v>7.5757575757575758E-5</v>
      </c>
      <c r="F39" s="31"/>
      <c r="G39" s="31">
        <f t="shared" si="66"/>
        <v>1.7173348598532086E-4</v>
      </c>
      <c r="H39" s="31">
        <f t="shared" si="66"/>
        <v>1.1169024571854058E-4</v>
      </c>
      <c r="I39" s="31">
        <f t="shared" si="66"/>
        <v>9.5903334437106785E-5</v>
      </c>
      <c r="J39" s="31">
        <f t="shared" si="66"/>
        <v>7.9968564081705815E-5</v>
      </c>
      <c r="K39" s="24"/>
    </row>
    <row r="40" spans="1:11" ht="17" x14ac:dyDescent="0.2">
      <c r="A40" s="27" t="s">
        <v>38</v>
      </c>
      <c r="B40" s="28">
        <v>137</v>
      </c>
      <c r="C40" s="28">
        <v>80</v>
      </c>
      <c r="D40" s="28">
        <v>58</v>
      </c>
      <c r="E40" s="28">
        <v>156</v>
      </c>
      <c r="F40" s="28"/>
      <c r="G40" s="28">
        <v>488</v>
      </c>
      <c r="H40" s="28">
        <v>365</v>
      </c>
      <c r="I40" s="28">
        <v>284</v>
      </c>
      <c r="J40" s="28">
        <v>221</v>
      </c>
      <c r="K40" s="24"/>
    </row>
    <row r="41" spans="1:11" ht="17" x14ac:dyDescent="0.2">
      <c r="A41" s="27" t="s">
        <v>42</v>
      </c>
      <c r="B41" s="32">
        <f>B40/B18</f>
        <v>1.605907865431954E-2</v>
      </c>
      <c r="C41" s="32">
        <f t="shared" ref="C41" si="67">C40/C18</f>
        <v>1.1943863839952225E-2</v>
      </c>
      <c r="D41" s="32">
        <f t="shared" ref="D41" si="68">D40/D18</f>
        <v>1.3586319981260248E-2</v>
      </c>
      <c r="E41" s="32">
        <f t="shared" ref="E41" si="69">E40/E18</f>
        <v>6.3986874487284656E-2</v>
      </c>
      <c r="F41" s="32"/>
      <c r="G41" s="32">
        <f t="shared" ref="G41" si="70">G40/G18</f>
        <v>4.5340518442813345E-2</v>
      </c>
      <c r="H41" s="32">
        <f t="shared" ref="H41" si="71">H40/H18</f>
        <v>3.0345859660791487E-2</v>
      </c>
      <c r="I41" s="32">
        <f t="shared" ref="I41" si="72">I40/I18</f>
        <v>1.8602213925460142E-2</v>
      </c>
      <c r="J41" s="32">
        <f t="shared" ref="J41" si="73">J40/J18</f>
        <v>1.2963397465978414E-2</v>
      </c>
      <c r="K41" s="24"/>
    </row>
    <row r="42" spans="1:11" ht="17" x14ac:dyDescent="0.2">
      <c r="A42" s="27" t="s">
        <v>43</v>
      </c>
      <c r="B42" s="32">
        <f t="shared" ref="B42:J42" si="74">B40/B16</f>
        <v>2.6006568082157975E-4</v>
      </c>
      <c r="C42" s="32">
        <f t="shared" si="74"/>
        <v>1.1660617721223782E-4</v>
      </c>
      <c r="D42" s="32">
        <f t="shared" si="74"/>
        <v>5.0545543277442745E-5</v>
      </c>
      <c r="E42" s="32">
        <f t="shared" si="74"/>
        <v>2.4118738404452691E-4</v>
      </c>
      <c r="F42" s="32"/>
      <c r="G42" s="32">
        <f t="shared" si="74"/>
        <v>2.4942244393106125E-4</v>
      </c>
      <c r="H42" s="32">
        <f t="shared" si="74"/>
        <v>1.3193184364811427E-4</v>
      </c>
      <c r="I42" s="32">
        <f t="shared" si="74"/>
        <v>8.8718394072111816E-5</v>
      </c>
      <c r="J42" s="32">
        <f t="shared" si="74"/>
        <v>7.6176951129555971E-5</v>
      </c>
      <c r="K42" s="24"/>
    </row>
    <row r="43" spans="1:11" ht="34" customHeight="1" x14ac:dyDescent="0.2">
      <c r="A43" s="25" t="s">
        <v>39</v>
      </c>
      <c r="B43" s="26">
        <v>1851</v>
      </c>
      <c r="C43" s="26">
        <v>1364</v>
      </c>
      <c r="D43" s="26">
        <v>814</v>
      </c>
      <c r="E43" s="26">
        <v>580</v>
      </c>
      <c r="F43" s="26"/>
      <c r="G43" s="26">
        <v>2691</v>
      </c>
      <c r="H43" s="26">
        <v>2891</v>
      </c>
      <c r="I43" s="26">
        <v>3286</v>
      </c>
      <c r="J43" s="26">
        <v>3276</v>
      </c>
      <c r="K43" s="24"/>
    </row>
    <row r="44" spans="1:11" ht="17" x14ac:dyDescent="0.2">
      <c r="A44" s="25" t="s">
        <v>42</v>
      </c>
      <c r="B44" s="31">
        <f>B43/B18</f>
        <v>0.21697339116164577</v>
      </c>
      <c r="C44" s="31">
        <f t="shared" ref="C44" si="75">C43/C18</f>
        <v>0.20364287847118542</v>
      </c>
      <c r="D44" s="31">
        <f t="shared" ref="D44" si="76">D43/D18</f>
        <v>0.19067697353010071</v>
      </c>
      <c r="E44" s="31">
        <f t="shared" ref="E44" si="77">E43/E18</f>
        <v>0.23789991796554552</v>
      </c>
      <c r="F44" s="31"/>
      <c r="G44" s="31">
        <f t="shared" ref="G44" si="78">G43/G18</f>
        <v>0.25002322772461211</v>
      </c>
      <c r="H44" s="31">
        <f t="shared" ref="H44" si="79">H43/H18</f>
        <v>0.24035583638177585</v>
      </c>
      <c r="I44" s="31">
        <f t="shared" ref="I44" si="80">I43/I18</f>
        <v>0.2152354752079649</v>
      </c>
      <c r="J44" s="31">
        <f>J43/J18</f>
        <v>0.19216330361332706</v>
      </c>
      <c r="K44" s="24"/>
    </row>
    <row r="45" spans="1:11" ht="17" x14ac:dyDescent="0.2">
      <c r="A45" s="25" t="s">
        <v>43</v>
      </c>
      <c r="B45" s="31">
        <f t="shared" ref="B45:J45" si="81">B43/B16</f>
        <v>3.5137341255528768E-3</v>
      </c>
      <c r="C45" s="31">
        <f t="shared" si="81"/>
        <v>1.9881353214686549E-3</v>
      </c>
      <c r="D45" s="31">
        <f t="shared" si="81"/>
        <v>7.093805556523861E-4</v>
      </c>
      <c r="E45" s="31">
        <f t="shared" si="81"/>
        <v>8.9672232529375382E-4</v>
      </c>
      <c r="F45" s="31"/>
      <c r="G45" s="31">
        <f t="shared" si="81"/>
        <v>1.3754012225788645E-3</v>
      </c>
      <c r="H45" s="31">
        <f t="shared" si="81"/>
        <v>1.0449724931142421E-3</v>
      </c>
      <c r="I45" s="31">
        <f t="shared" si="81"/>
        <v>1.0265093060597163E-3</v>
      </c>
      <c r="J45" s="31">
        <f t="shared" si="81"/>
        <v>1.1292112755675356E-3</v>
      </c>
      <c r="K45" s="24"/>
    </row>
    <row r="46" spans="1:11" ht="85" x14ac:dyDescent="0.2">
      <c r="A46" s="29" t="s">
        <v>28</v>
      </c>
      <c r="B46" s="30">
        <f t="shared" ref="B46:J46" si="82">B18/B16</f>
        <v>1.6194308927656182E-2</v>
      </c>
      <c r="C46" s="30">
        <f t="shared" si="82"/>
        <v>9.7628521870946113E-3</v>
      </c>
      <c r="D46" s="30">
        <f t="shared" si="82"/>
        <v>3.7203262801966046E-3</v>
      </c>
      <c r="E46" s="30">
        <f t="shared" si="82"/>
        <v>3.7693259121830552E-3</v>
      </c>
      <c r="F46" s="30"/>
      <c r="G46" s="30">
        <f t="shared" si="82"/>
        <v>5.5010937787500257E-3</v>
      </c>
      <c r="H46" s="30">
        <f t="shared" si="82"/>
        <v>4.3476060695877223E-3</v>
      </c>
      <c r="I46" s="30">
        <f t="shared" si="82"/>
        <v>4.7692384587990529E-3</v>
      </c>
      <c r="J46" s="30">
        <f t="shared" si="82"/>
        <v>5.8763106916591406E-3</v>
      </c>
    </row>
  </sheetData>
  <hyperlinks>
    <hyperlink ref="K16" r:id="rId1" xr:uid="{E68330E2-2236-A34F-8739-7DD337AD69F7}"/>
    <hyperlink ref="K14" r:id="rId2" xr:uid="{F6CC74B7-82C6-CB4C-B6A3-434D056892A3}"/>
    <hyperlink ref="K18" r:id="rId3" xr:uid="{7AA1B7FE-FD06-B94E-A5D9-78E21EAB134E}"/>
    <hyperlink ref="K8" r:id="rId4" xr:uid="{E63CEE4B-2524-FD44-B4C4-21FAB91ECE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Mackenzie Atkinson</dc:creator>
  <cp:lastModifiedBy>Mackenzie Atkinson</cp:lastModifiedBy>
  <dcterms:created xsi:type="dcterms:W3CDTF">2025-09-11T12:40:39Z</dcterms:created>
  <dcterms:modified xsi:type="dcterms:W3CDTF">2025-09-20T21:00:01Z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d321b5f-a4ea-42e4-9273-2f91b9a1a708_Enabled">
    <vt:lpwstr>true</vt:lpwstr>
  </property>
  <property fmtid="{D5CDD505-2E9C-101B-9397-08002B2CF9AE}" pid="3" name="MSIP_Label_8d321b5f-a4ea-42e4-9273-2f91b9a1a708_SetDate">
    <vt:lpwstr>2025-09-11T15:01:43Z</vt:lpwstr>
  </property>
  <property fmtid="{D5CDD505-2E9C-101B-9397-08002B2CF9AE}" pid="4" name="MSIP_Label_8d321b5f-a4ea-42e4-9273-2f91b9a1a708_Method">
    <vt:lpwstr>Standard</vt:lpwstr>
  </property>
  <property fmtid="{D5CDD505-2E9C-101B-9397-08002B2CF9AE}" pid="5" name="MSIP_Label_8d321b5f-a4ea-42e4-9273-2f91b9a1a708_Name">
    <vt:lpwstr>Low Confidentiality - Green</vt:lpwstr>
  </property>
  <property fmtid="{D5CDD505-2E9C-101B-9397-08002B2CF9AE}" pid="6" name="MSIP_Label_8d321b5f-a4ea-42e4-9273-2f91b9a1a708_SiteId">
    <vt:lpwstr>c5b35b5a-16d5-4414-8ee1-7bde70543f1b</vt:lpwstr>
  </property>
  <property fmtid="{D5CDD505-2E9C-101B-9397-08002B2CF9AE}" pid="7" name="MSIP_Label_8d321b5f-a4ea-42e4-9273-2f91b9a1a708_ActionId">
    <vt:lpwstr>02c93307-53f5-4e76-9ac3-4bcff77e038a</vt:lpwstr>
  </property>
  <property fmtid="{D5CDD505-2E9C-101B-9397-08002B2CF9AE}" pid="8" name="MSIP_Label_8d321b5f-a4ea-42e4-9273-2f91b9a1a708_ContentBits">
    <vt:lpwstr>0</vt:lpwstr>
  </property>
  <property fmtid="{D5CDD505-2E9C-101B-9397-08002B2CF9AE}" pid="9" name="MSIP_Label_8d321b5f-a4ea-42e4-9273-2f91b9a1a708_Tag">
    <vt:lpwstr>50, 3, 0, 1</vt:lpwstr>
  </property>
</Properties>
</file>